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测算表" sheetId="34" r:id="rId1"/>
  </sheets>
  <definedNames>
    <definedName name="_xlnm._FilterDatabase" localSheetId="0" hidden="1">测算表!$A$7:$R$19</definedName>
    <definedName name="_xlnm.Print_Titles" localSheetId="0">测算表!$A:$B,测算表!$2:$6</definedName>
  </definedNames>
  <calcPr calcId="144525"/>
</workbook>
</file>

<file path=xl/sharedStrings.xml><?xml version="1.0" encoding="utf-8"?>
<sst xmlns="http://schemas.openxmlformats.org/spreadsheetml/2006/main" count="46" uniqueCount="39">
  <si>
    <t>附件</t>
  </si>
  <si>
    <t>提前下达2024年中央财政衔接推进乡村振兴补助资金分配表</t>
  </si>
  <si>
    <t>单位：万元</t>
  </si>
  <si>
    <t>序号</t>
  </si>
  <si>
    <t>地区</t>
  </si>
  <si>
    <t>原贫困县标识</t>
  </si>
  <si>
    <t>乡村振兴重点帮扶县</t>
  </si>
  <si>
    <t>总计</t>
  </si>
  <si>
    <t>巩固拓展脱贫攻坚成果和乡村振兴任务</t>
  </si>
  <si>
    <t>少数民族发展任务</t>
  </si>
  <si>
    <t>以工代赈任务</t>
  </si>
  <si>
    <t>欠发达国有农场巩固提升任务</t>
  </si>
  <si>
    <t>欠发达国有林场巩固提升任务</t>
  </si>
  <si>
    <t>备注</t>
  </si>
  <si>
    <t>金额</t>
  </si>
  <si>
    <t>其中部分重要分配因素：</t>
  </si>
  <si>
    <t>易地扶贫搬迁后续产业扶持</t>
  </si>
  <si>
    <t>规划内易地扶贫搬迁贷款贴息补助</t>
  </si>
  <si>
    <t>雨露计划规模</t>
  </si>
  <si>
    <t>小额信贷规模</t>
  </si>
  <si>
    <t>支出进度及审计问题整改</t>
  </si>
  <si>
    <t>发展新型农村集体经济</t>
  </si>
  <si>
    <t>楚雄州合计</t>
  </si>
  <si>
    <t>楚雄州本级</t>
  </si>
  <si>
    <t>县级小计</t>
  </si>
  <si>
    <t>楚雄市</t>
  </si>
  <si>
    <t>非贫困县</t>
  </si>
  <si>
    <t>双柏县</t>
  </si>
  <si>
    <t>贫困</t>
  </si>
  <si>
    <t>牟定县</t>
  </si>
  <si>
    <t>南华县</t>
  </si>
  <si>
    <t>姚安县</t>
  </si>
  <si>
    <t>大姚县</t>
  </si>
  <si>
    <t>永仁县</t>
  </si>
  <si>
    <t>元谋县</t>
  </si>
  <si>
    <t>武定县</t>
  </si>
  <si>
    <t>深度贫困</t>
  </si>
  <si>
    <t>国家</t>
  </si>
  <si>
    <t>禄丰市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</si>
</sst>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0"/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4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 applyAlignment="0">
      <alignment vertical="top" wrapText="1"/>
      <protection locked="0"/>
    </xf>
    <xf numFmtId="0" fontId="24" fillId="0" borderId="0">
      <alignment vertical="center"/>
    </xf>
    <xf numFmtId="0" fontId="24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vertical="center"/>
    </xf>
    <xf numFmtId="0" fontId="5" fillId="0" borderId="5" xfId="0" applyNumberFormat="1" applyFont="1" applyFill="1" applyBorder="1" applyAlignment="1">
      <alignment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right" vertical="center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5" fillId="0" borderId="7" xfId="0" applyNumberFormat="1" applyFont="1" applyFill="1" applyBorder="1" applyAlignment="1">
      <alignment vertical="center"/>
    </xf>
    <xf numFmtId="0" fontId="1" fillId="0" borderId="2" xfId="0" applyFont="1" applyFill="1" applyBorder="1">
      <alignment vertical="center"/>
    </xf>
    <xf numFmtId="0" fontId="0" fillId="0" borderId="2" xfId="0" applyFill="1" applyBorder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1998—2004年决算资料整理第三部分 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2011年" xfId="50"/>
    <cellStyle name="60% - 强调文字颜色 6" xfId="51" builtinId="52"/>
    <cellStyle name="常规_扶持人口较少民族发展动态监测系统15" xfId="52"/>
    <cellStyle name="常规 2" xfId="53"/>
    <cellStyle name="常规 4" xfId="54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tabSelected="1" workbookViewId="0">
      <selection activeCell="R10" sqref="R10"/>
    </sheetView>
  </sheetViews>
  <sheetFormatPr defaultColWidth="9" defaultRowHeight="13.5"/>
  <cols>
    <col min="1" max="1" width="4.875" style="3" customWidth="1"/>
    <col min="2" max="2" width="11.4583333333333" style="4" customWidth="1"/>
    <col min="3" max="3" width="8.125" style="3" customWidth="1"/>
    <col min="4" max="4" width="7" style="3" customWidth="1"/>
    <col min="5" max="5" width="9.10833333333333" style="3" customWidth="1"/>
    <col min="6" max="6" width="8.375" style="5" customWidth="1"/>
    <col min="7" max="8" width="7.79166666666667" style="5" customWidth="1"/>
    <col min="9" max="9" width="7.19166666666667" style="5" customWidth="1"/>
    <col min="10" max="10" width="7.2" style="5" customWidth="1"/>
    <col min="11" max="11" width="8.23333333333333" style="5" customWidth="1"/>
    <col min="12" max="12" width="7.49166666666667" style="5" customWidth="1"/>
    <col min="13" max="13" width="7.05833333333333" style="5" customWidth="1"/>
    <col min="14" max="14" width="6.90833333333333" style="1" customWidth="1"/>
    <col min="15" max="16" width="6.76666666666667" style="1" customWidth="1"/>
    <col min="17" max="18" width="9" style="1" customWidth="1"/>
    <col min="19" max="16384" width="9" style="1"/>
  </cols>
  <sheetData>
    <row r="1" ht="18" customHeight="1" spans="1:13">
      <c r="A1" s="6" t="s">
        <v>0</v>
      </c>
      <c r="E1" s="7"/>
      <c r="F1" s="1"/>
      <c r="G1" s="1"/>
      <c r="H1" s="1"/>
      <c r="I1" s="1"/>
      <c r="J1" s="1"/>
      <c r="K1" s="1"/>
      <c r="L1" s="1"/>
      <c r="M1" s="1"/>
    </row>
    <row r="2" ht="30" customHeight="1" spans="1:1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18" customHeight="1" spans="1:17">
      <c r="A3" s="5"/>
      <c r="B3" s="9"/>
      <c r="C3" s="5"/>
      <c r="D3" s="5"/>
      <c r="E3" s="5"/>
      <c r="P3" s="27"/>
      <c r="Q3" s="27" t="s">
        <v>2</v>
      </c>
    </row>
    <row r="4" s="1" customFormat="1" ht="23" customHeight="1" spans="1:17">
      <c r="A4" s="10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2" t="s">
        <v>8</v>
      </c>
      <c r="G4" s="12"/>
      <c r="H4" s="12"/>
      <c r="I4" s="12"/>
      <c r="J4" s="12"/>
      <c r="K4" s="12"/>
      <c r="L4" s="12"/>
      <c r="M4" s="14" t="s">
        <v>9</v>
      </c>
      <c r="N4" s="14" t="s">
        <v>10</v>
      </c>
      <c r="O4" s="14" t="s">
        <v>11</v>
      </c>
      <c r="P4" s="14" t="s">
        <v>12</v>
      </c>
      <c r="Q4" s="14" t="s">
        <v>13</v>
      </c>
    </row>
    <row r="5" s="1" customFormat="1" ht="21" customHeight="1" spans="1:17">
      <c r="A5" s="13"/>
      <c r="B5" s="13"/>
      <c r="C5" s="13"/>
      <c r="D5" s="13"/>
      <c r="E5" s="11"/>
      <c r="F5" s="14" t="s">
        <v>14</v>
      </c>
      <c r="G5" s="15" t="s">
        <v>15</v>
      </c>
      <c r="H5" s="16"/>
      <c r="I5" s="16"/>
      <c r="J5" s="16"/>
      <c r="K5" s="16"/>
      <c r="L5" s="28"/>
      <c r="M5" s="14"/>
      <c r="N5" s="14"/>
      <c r="O5" s="14"/>
      <c r="P5" s="14"/>
      <c r="Q5" s="14"/>
    </row>
    <row r="6" s="2" customFormat="1" ht="55" customHeight="1" spans="1:17">
      <c r="A6" s="17"/>
      <c r="B6" s="17"/>
      <c r="C6" s="17"/>
      <c r="D6" s="17"/>
      <c r="E6" s="11"/>
      <c r="F6" s="14"/>
      <c r="G6" s="14" t="s">
        <v>16</v>
      </c>
      <c r="H6" s="14" t="s">
        <v>17</v>
      </c>
      <c r="I6" s="14" t="s">
        <v>18</v>
      </c>
      <c r="J6" s="14" t="s">
        <v>19</v>
      </c>
      <c r="K6" s="14" t="s">
        <v>20</v>
      </c>
      <c r="L6" s="14" t="s">
        <v>21</v>
      </c>
      <c r="M6" s="14"/>
      <c r="N6" s="14"/>
      <c r="O6" s="14"/>
      <c r="P6" s="14"/>
      <c r="Q6" s="14"/>
    </row>
    <row r="7" s="2" customFormat="1" ht="18" customHeight="1" spans="1:17">
      <c r="A7" s="18"/>
      <c r="B7" s="19" t="s">
        <v>22</v>
      </c>
      <c r="C7" s="20">
        <v>1</v>
      </c>
      <c r="D7" s="20"/>
      <c r="E7" s="21">
        <f>E8+E9</f>
        <v>68469</v>
      </c>
      <c r="F7" s="21">
        <v>60628</v>
      </c>
      <c r="G7" s="21">
        <f t="shared" ref="G7:P7" si="0">G8+G9</f>
        <v>1233</v>
      </c>
      <c r="H7" s="21">
        <f t="shared" si="0"/>
        <v>560</v>
      </c>
      <c r="I7" s="21">
        <f t="shared" si="0"/>
        <v>3054</v>
      </c>
      <c r="J7" s="21">
        <f t="shared" si="0"/>
        <v>6196</v>
      </c>
      <c r="K7" s="21">
        <f t="shared" si="0"/>
        <v>8033</v>
      </c>
      <c r="L7" s="21">
        <f t="shared" si="0"/>
        <v>5110</v>
      </c>
      <c r="M7" s="21">
        <f t="shared" si="0"/>
        <v>4881</v>
      </c>
      <c r="N7" s="21">
        <f t="shared" si="0"/>
        <v>2810</v>
      </c>
      <c r="O7" s="21">
        <f t="shared" si="0"/>
        <v>0</v>
      </c>
      <c r="P7" s="21">
        <f t="shared" si="0"/>
        <v>150</v>
      </c>
      <c r="Q7" s="29"/>
    </row>
    <row r="8" ht="18" customHeight="1" spans="1:18">
      <c r="A8" s="22"/>
      <c r="B8" s="23" t="s">
        <v>23</v>
      </c>
      <c r="C8" s="24">
        <v>2</v>
      </c>
      <c r="D8" s="24"/>
      <c r="E8" s="25">
        <f>F8+M8+N8+O8+P8</f>
        <v>326</v>
      </c>
      <c r="F8" s="25">
        <v>326</v>
      </c>
      <c r="G8" s="25"/>
      <c r="H8" s="25">
        <v>326</v>
      </c>
      <c r="I8" s="25"/>
      <c r="J8" s="25"/>
      <c r="K8" s="25"/>
      <c r="L8" s="25"/>
      <c r="M8" s="25">
        <v>0</v>
      </c>
      <c r="N8" s="25"/>
      <c r="O8" s="25"/>
      <c r="P8" s="25"/>
      <c r="Q8" s="30"/>
      <c r="R8" s="2"/>
    </row>
    <row r="9" s="1" customFormat="1" ht="18" customHeight="1" spans="1:18">
      <c r="A9" s="22"/>
      <c r="B9" s="23" t="s">
        <v>24</v>
      </c>
      <c r="C9" s="24">
        <v>3</v>
      </c>
      <c r="D9" s="24"/>
      <c r="E9" s="21">
        <f>SUM(E10:E19)</f>
        <v>68143</v>
      </c>
      <c r="F9" s="21">
        <v>60302</v>
      </c>
      <c r="G9" s="21">
        <f t="shared" ref="G9:P9" si="1">SUM(G10:G19)</f>
        <v>1233</v>
      </c>
      <c r="H9" s="21">
        <f t="shared" si="1"/>
        <v>234</v>
      </c>
      <c r="I9" s="21">
        <f t="shared" si="1"/>
        <v>3054</v>
      </c>
      <c r="J9" s="21">
        <f t="shared" si="1"/>
        <v>6196</v>
      </c>
      <c r="K9" s="21">
        <f t="shared" si="1"/>
        <v>8033</v>
      </c>
      <c r="L9" s="21">
        <f t="shared" si="1"/>
        <v>5110</v>
      </c>
      <c r="M9" s="21">
        <f t="shared" si="1"/>
        <v>4881</v>
      </c>
      <c r="N9" s="21">
        <f t="shared" si="1"/>
        <v>2810</v>
      </c>
      <c r="O9" s="21">
        <f t="shared" si="1"/>
        <v>0</v>
      </c>
      <c r="P9" s="21">
        <f t="shared" si="1"/>
        <v>150</v>
      </c>
      <c r="Q9" s="30"/>
      <c r="R9" s="2"/>
    </row>
    <row r="10" ht="18" customHeight="1" spans="1:18">
      <c r="A10" s="24">
        <v>1</v>
      </c>
      <c r="B10" s="26" t="s">
        <v>25</v>
      </c>
      <c r="C10" s="24" t="s">
        <v>26</v>
      </c>
      <c r="D10" s="24"/>
      <c r="E10" s="25">
        <f t="shared" ref="E10:E19" si="2">F10+M10+N10+O10+P10</f>
        <v>5359</v>
      </c>
      <c r="F10" s="25">
        <v>4710</v>
      </c>
      <c r="G10" s="25"/>
      <c r="H10" s="25"/>
      <c r="I10" s="25">
        <v>360</v>
      </c>
      <c r="J10" s="25">
        <v>661</v>
      </c>
      <c r="K10" s="25">
        <v>772</v>
      </c>
      <c r="L10" s="25">
        <v>840</v>
      </c>
      <c r="M10" s="25">
        <v>280</v>
      </c>
      <c r="N10" s="25">
        <v>369</v>
      </c>
      <c r="O10" s="25"/>
      <c r="P10" s="25"/>
      <c r="Q10" s="30"/>
      <c r="R10" s="2"/>
    </row>
    <row r="11" ht="18" customHeight="1" spans="1:18">
      <c r="A11" s="24">
        <v>2</v>
      </c>
      <c r="B11" s="26" t="s">
        <v>27</v>
      </c>
      <c r="C11" s="24" t="s">
        <v>28</v>
      </c>
      <c r="D11" s="24"/>
      <c r="E11" s="25">
        <f t="shared" si="2"/>
        <v>5745</v>
      </c>
      <c r="F11" s="25">
        <v>4939</v>
      </c>
      <c r="G11" s="25">
        <v>206</v>
      </c>
      <c r="H11" s="25"/>
      <c r="I11" s="25">
        <v>248</v>
      </c>
      <c r="J11" s="25">
        <v>288</v>
      </c>
      <c r="K11" s="25">
        <v>726</v>
      </c>
      <c r="L11" s="25">
        <v>420</v>
      </c>
      <c r="M11" s="25">
        <v>430</v>
      </c>
      <c r="N11" s="25">
        <v>295</v>
      </c>
      <c r="O11" s="25"/>
      <c r="P11" s="25">
        <v>81</v>
      </c>
      <c r="Q11" s="30"/>
      <c r="R11" s="2"/>
    </row>
    <row r="12" ht="18" customHeight="1" spans="1:18">
      <c r="A12" s="24">
        <v>3</v>
      </c>
      <c r="B12" s="26" t="s">
        <v>29</v>
      </c>
      <c r="C12" s="24" t="s">
        <v>28</v>
      </c>
      <c r="D12" s="24"/>
      <c r="E12" s="25">
        <f t="shared" si="2"/>
        <v>4371</v>
      </c>
      <c r="F12" s="25">
        <v>3563</v>
      </c>
      <c r="G12" s="25">
        <v>125</v>
      </c>
      <c r="H12" s="25"/>
      <c r="I12" s="25">
        <v>112</v>
      </c>
      <c r="J12" s="25">
        <v>229</v>
      </c>
      <c r="K12" s="25">
        <v>754</v>
      </c>
      <c r="L12" s="25">
        <v>490</v>
      </c>
      <c r="M12" s="25">
        <v>430</v>
      </c>
      <c r="N12" s="25">
        <v>378</v>
      </c>
      <c r="O12" s="25"/>
      <c r="P12" s="25"/>
      <c r="Q12" s="30"/>
      <c r="R12" s="2"/>
    </row>
    <row r="13" ht="18" customHeight="1" spans="1:18">
      <c r="A13" s="24">
        <v>4</v>
      </c>
      <c r="B13" s="26" t="s">
        <v>30</v>
      </c>
      <c r="C13" s="24" t="s">
        <v>28</v>
      </c>
      <c r="D13" s="24"/>
      <c r="E13" s="25">
        <f t="shared" si="2"/>
        <v>6143</v>
      </c>
      <c r="F13" s="25">
        <v>5037</v>
      </c>
      <c r="G13" s="25"/>
      <c r="H13" s="25"/>
      <c r="I13" s="25">
        <v>293</v>
      </c>
      <c r="J13" s="25">
        <v>636</v>
      </c>
      <c r="K13" s="25">
        <v>844</v>
      </c>
      <c r="L13" s="25">
        <v>560</v>
      </c>
      <c r="M13" s="25">
        <v>430</v>
      </c>
      <c r="N13" s="25">
        <v>676</v>
      </c>
      <c r="O13" s="25"/>
      <c r="P13" s="25"/>
      <c r="Q13" s="30"/>
      <c r="R13" s="2"/>
    </row>
    <row r="14" ht="18" customHeight="1" spans="1:18">
      <c r="A14" s="24">
        <v>5</v>
      </c>
      <c r="B14" s="26" t="s">
        <v>31</v>
      </c>
      <c r="C14" s="24" t="s">
        <v>28</v>
      </c>
      <c r="D14" s="24"/>
      <c r="E14" s="25">
        <f t="shared" si="2"/>
        <v>4633</v>
      </c>
      <c r="F14" s="25">
        <v>4203</v>
      </c>
      <c r="G14" s="25"/>
      <c r="H14" s="25"/>
      <c r="I14" s="25">
        <v>206</v>
      </c>
      <c r="J14" s="25">
        <v>356</v>
      </c>
      <c r="K14" s="25">
        <v>777</v>
      </c>
      <c r="L14" s="25">
        <v>280</v>
      </c>
      <c r="M14" s="25">
        <v>430</v>
      </c>
      <c r="N14" s="25"/>
      <c r="O14" s="25"/>
      <c r="P14" s="25"/>
      <c r="Q14" s="30"/>
      <c r="R14" s="2"/>
    </row>
    <row r="15" ht="18" customHeight="1" spans="1:18">
      <c r="A15" s="24">
        <v>6</v>
      </c>
      <c r="B15" s="26" t="s">
        <v>32</v>
      </c>
      <c r="C15" s="24" t="s">
        <v>28</v>
      </c>
      <c r="D15" s="24"/>
      <c r="E15" s="25">
        <f t="shared" si="2"/>
        <v>7131</v>
      </c>
      <c r="F15" s="25">
        <v>6144</v>
      </c>
      <c r="G15" s="25">
        <v>162</v>
      </c>
      <c r="H15" s="25"/>
      <c r="I15" s="25">
        <v>318</v>
      </c>
      <c r="J15" s="25">
        <v>641</v>
      </c>
      <c r="K15" s="25">
        <v>849</v>
      </c>
      <c r="L15" s="25">
        <v>490</v>
      </c>
      <c r="M15" s="25">
        <v>630</v>
      </c>
      <c r="N15" s="25">
        <v>357</v>
      </c>
      <c r="O15" s="25"/>
      <c r="P15" s="25"/>
      <c r="Q15" s="30"/>
      <c r="R15" s="2"/>
    </row>
    <row r="16" ht="18" customHeight="1" spans="1:18">
      <c r="A16" s="24">
        <v>7</v>
      </c>
      <c r="B16" s="26" t="s">
        <v>33</v>
      </c>
      <c r="C16" s="24" t="s">
        <v>28</v>
      </c>
      <c r="D16" s="24"/>
      <c r="E16" s="25">
        <f t="shared" si="2"/>
        <v>5664</v>
      </c>
      <c r="F16" s="25">
        <v>4585</v>
      </c>
      <c r="G16" s="25"/>
      <c r="H16" s="25"/>
      <c r="I16" s="25">
        <v>213</v>
      </c>
      <c r="J16" s="25">
        <v>660</v>
      </c>
      <c r="K16" s="25">
        <v>721</v>
      </c>
      <c r="L16" s="25">
        <v>280</v>
      </c>
      <c r="M16" s="25">
        <v>630</v>
      </c>
      <c r="N16" s="25">
        <v>380</v>
      </c>
      <c r="O16" s="25"/>
      <c r="P16" s="25">
        <v>69</v>
      </c>
      <c r="Q16" s="30"/>
      <c r="R16" s="2"/>
    </row>
    <row r="17" ht="18" customHeight="1" spans="1:18">
      <c r="A17" s="24">
        <v>8</v>
      </c>
      <c r="B17" s="26" t="s">
        <v>34</v>
      </c>
      <c r="C17" s="24" t="s">
        <v>26</v>
      </c>
      <c r="D17" s="24"/>
      <c r="E17" s="25">
        <f t="shared" si="2"/>
        <v>4401</v>
      </c>
      <c r="F17" s="25">
        <v>3771</v>
      </c>
      <c r="G17" s="25">
        <v>290</v>
      </c>
      <c r="H17" s="25">
        <v>87</v>
      </c>
      <c r="I17" s="25">
        <v>172</v>
      </c>
      <c r="J17" s="25">
        <v>177</v>
      </c>
      <c r="K17" s="25">
        <v>723</v>
      </c>
      <c r="L17" s="25">
        <v>280</v>
      </c>
      <c r="M17" s="25">
        <v>630</v>
      </c>
      <c r="N17" s="25"/>
      <c r="O17" s="25"/>
      <c r="P17" s="25"/>
      <c r="Q17" s="30"/>
      <c r="R17" s="2"/>
    </row>
    <row r="18" ht="18" customHeight="1" spans="1:18">
      <c r="A18" s="24">
        <v>9</v>
      </c>
      <c r="B18" s="26" t="s">
        <v>35</v>
      </c>
      <c r="C18" s="24" t="s">
        <v>36</v>
      </c>
      <c r="D18" s="24" t="s">
        <v>37</v>
      </c>
      <c r="E18" s="25">
        <f t="shared" si="2"/>
        <v>20197</v>
      </c>
      <c r="F18" s="25">
        <v>19261</v>
      </c>
      <c r="G18" s="25">
        <v>259</v>
      </c>
      <c r="H18" s="25"/>
      <c r="I18" s="25">
        <v>839</v>
      </c>
      <c r="J18" s="25">
        <v>2203</v>
      </c>
      <c r="K18" s="25">
        <v>1254</v>
      </c>
      <c r="L18" s="25">
        <v>630</v>
      </c>
      <c r="M18" s="25">
        <v>581</v>
      </c>
      <c r="N18" s="25">
        <v>355</v>
      </c>
      <c r="O18" s="25"/>
      <c r="P18" s="25"/>
      <c r="Q18" s="30"/>
      <c r="R18" s="2"/>
    </row>
    <row r="19" ht="18" customHeight="1" spans="1:18">
      <c r="A19" s="24">
        <v>10</v>
      </c>
      <c r="B19" s="26" t="s">
        <v>38</v>
      </c>
      <c r="C19" s="24" t="s">
        <v>26</v>
      </c>
      <c r="D19" s="24"/>
      <c r="E19" s="25">
        <f t="shared" si="2"/>
        <v>4499</v>
      </c>
      <c r="F19" s="25">
        <v>4089</v>
      </c>
      <c r="G19" s="25">
        <v>191</v>
      </c>
      <c r="H19" s="25">
        <v>147</v>
      </c>
      <c r="I19" s="25">
        <v>293</v>
      </c>
      <c r="J19" s="25">
        <v>345</v>
      </c>
      <c r="K19" s="25">
        <v>613</v>
      </c>
      <c r="L19" s="25">
        <v>840</v>
      </c>
      <c r="M19" s="25">
        <v>410</v>
      </c>
      <c r="N19" s="25"/>
      <c r="O19" s="25"/>
      <c r="P19" s="25"/>
      <c r="Q19" s="30"/>
      <c r="R19" s="2"/>
    </row>
    <row r="21" spans="2:2">
      <c r="B21" s="3"/>
    </row>
  </sheetData>
  <mergeCells count="13">
    <mergeCell ref="A2:Q2"/>
    <mergeCell ref="F4:L4"/>
    <mergeCell ref="A4:A6"/>
    <mergeCell ref="B4:B6"/>
    <mergeCell ref="C4:C6"/>
    <mergeCell ref="D4:D6"/>
    <mergeCell ref="E4:E6"/>
    <mergeCell ref="F5:F6"/>
    <mergeCell ref="M4:M6"/>
    <mergeCell ref="N4:N6"/>
    <mergeCell ref="O4:O6"/>
    <mergeCell ref="P4:P6"/>
    <mergeCell ref="Q4:Q6"/>
  </mergeCells>
  <printOptions horizontalCentered="1"/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测算表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罗皓</cp:lastModifiedBy>
  <dcterms:created xsi:type="dcterms:W3CDTF">2020-03-19T04:07:00Z</dcterms:created>
  <dcterms:modified xsi:type="dcterms:W3CDTF">2023-12-18T03:47:10Z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41913F79396446BD8DD1F207C758FDD4</vt:lpwstr>
  </property>
</Properties>
</file>